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755"/>
  </bookViews>
  <sheets>
    <sheet name="9(2024)" sheetId="2" r:id="rId1"/>
  </sheets>
  <definedNames>
    <definedName name="_xlnm.Print_Titles" localSheetId="0">'9(2024)'!$1:$7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E27" i="2" l="1"/>
  <c r="F27" i="2"/>
  <c r="G27" i="2"/>
  <c r="H27" i="2"/>
  <c r="C27" i="2"/>
  <c r="H31" i="2"/>
  <c r="G31" i="2"/>
  <c r="F31" i="2"/>
  <c r="E31" i="2"/>
  <c r="C31" i="2"/>
  <c r="H21" i="2"/>
  <c r="G21" i="2"/>
  <c r="F21" i="2"/>
  <c r="E21" i="2"/>
  <c r="C21" i="2"/>
  <c r="H16" i="2"/>
  <c r="G16" i="2"/>
  <c r="F16" i="2"/>
  <c r="E16" i="2"/>
  <c r="C16" i="2"/>
  <c r="H12" i="2"/>
  <c r="G12" i="2"/>
  <c r="F12" i="2"/>
  <c r="E12" i="2"/>
  <c r="C12" i="2"/>
  <c r="H9" i="2"/>
  <c r="G9" i="2"/>
  <c r="F9" i="2"/>
  <c r="E9" i="2"/>
  <c r="C9" i="2"/>
  <c r="D34" i="2"/>
  <c r="D23" i="2"/>
  <c r="D13" i="2"/>
  <c r="D10" i="2"/>
  <c r="D24" i="2"/>
  <c r="D21" i="2" s="1"/>
  <c r="D33" i="2"/>
  <c r="D31" i="2" s="1"/>
  <c r="D22" i="2"/>
  <c r="D30" i="2"/>
  <c r="D29" i="2"/>
  <c r="D28" i="2"/>
  <c r="D27" i="2"/>
  <c r="D32" i="2"/>
  <c r="D11" i="2"/>
  <c r="D20" i="2"/>
  <c r="D19" i="2"/>
  <c r="D18" i="2"/>
  <c r="D17" i="2"/>
  <c r="D25" i="2"/>
  <c r="D15" i="2"/>
  <c r="D14" i="2"/>
  <c r="D16" i="2"/>
  <c r="D12" i="2"/>
  <c r="D9" i="2"/>
</calcChain>
</file>

<file path=xl/sharedStrings.xml><?xml version="1.0" encoding="utf-8"?>
<sst xmlns="http://schemas.openxmlformats.org/spreadsheetml/2006/main" count="45" uniqueCount="30">
  <si>
    <t xml:space="preserve">Matrícula </t>
  </si>
  <si>
    <t>Total</t>
  </si>
  <si>
    <t>Porcentaje
(1)</t>
  </si>
  <si>
    <t>Sexo</t>
  </si>
  <si>
    <t>Sede</t>
  </si>
  <si>
    <t>Hombres</t>
  </si>
  <si>
    <t>Mujeres</t>
  </si>
  <si>
    <t>Ciudad universitaria</t>
  </si>
  <si>
    <t>Centros regionales</t>
  </si>
  <si>
    <t>TOTAL</t>
  </si>
  <si>
    <t>Facultad de Ingeniería Civil</t>
  </si>
  <si>
    <t>Licenciatura</t>
  </si>
  <si>
    <t>Maestría</t>
  </si>
  <si>
    <t>Facultad de Ingeniería Eléctrica</t>
  </si>
  <si>
    <t>Técnico</t>
  </si>
  <si>
    <t>Facultad de Ingeniería Industrial</t>
  </si>
  <si>
    <t>Posgrado</t>
  </si>
  <si>
    <t>Doctorado</t>
  </si>
  <si>
    <t>-</t>
  </si>
  <si>
    <t>Facultad de Ingeniería Mecánica</t>
  </si>
  <si>
    <t>Facultad de Ciencias y Tecnología</t>
  </si>
  <si>
    <t>(1) De existir diferencia entre el total y los parciales, se debe al redondeo.</t>
  </si>
  <si>
    <t>- Cantidad nula o cero.</t>
  </si>
  <si>
    <t>0.0 Cuando la cantidad es menor a la mitad de la unidad o fracción decimal adoptada, para la expresión del dato.</t>
  </si>
  <si>
    <t>Fuente: Departamento de Estadística e Indicadores de la Universidad Tecnológica de Panamá (UTP).</t>
  </si>
  <si>
    <t>Facultad de Ingeniería de Sistemas</t>
  </si>
  <si>
    <t>Computacionales</t>
  </si>
  <si>
    <t>Facultad y nivel
de educación</t>
  </si>
  <si>
    <t xml:space="preserve"> SEGÚN FACULTAD Y NIVEL DE EDUCACIÓN: PRIMER SEMESTRE DE 2024</t>
  </si>
  <si>
    <t>Cuadro 9. MATRÍCULA EN LA UNIVERSIDAD TECNOLÓGICA DE PANAMÁ, POR SEXO Y SEDE,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</si>
</sst>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[Red]#,##0.0"/>
    <numFmt numFmtId="165" formatCode="#,##0;[Red]#,##0"/>
    <numFmt numFmtId="166" formatCode="0.0"/>
    <numFmt numFmtId="167" formatCode="#,##0;&quot;-&quot;;&quot;-&quot;"/>
    <numFmt numFmtId="168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3" xfId="0" applyNumberFormat="1" applyFont="1" applyBorder="1" applyAlignment="1">
      <alignment horizontal="right"/>
    </xf>
    <xf numFmtId="0" fontId="5" fillId="0" borderId="0" xfId="0" applyFont="1"/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4" xfId="0" applyFont="1" applyBorder="1"/>
    <xf numFmtId="0" fontId="1" fillId="0" borderId="5" xfId="0" applyFont="1" applyBorder="1"/>
    <xf numFmtId="164" fontId="2" fillId="0" borderId="4" xfId="0" applyNumberFormat="1" applyFont="1" applyBorder="1"/>
    <xf numFmtId="167" fontId="2" fillId="0" borderId="5" xfId="0" applyNumberFormat="1" applyFont="1" applyBorder="1"/>
    <xf numFmtId="167" fontId="2" fillId="0" borderId="4" xfId="0" applyNumberFormat="1" applyFont="1" applyBorder="1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Border="1"/>
    <xf numFmtId="49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0" fontId="2" fillId="0" borderId="6" xfId="0" applyFont="1" applyBorder="1"/>
    <xf numFmtId="0" fontId="1" fillId="0" borderId="6" xfId="0" applyFont="1" applyBorder="1"/>
    <xf numFmtId="164" fontId="2" fillId="0" borderId="6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zoomScaleSheetLayoutView="100" workbookViewId="0">
      <selection sqref="A1:H1"/>
    </sheetView>
  </sheetViews>
  <sheetFormatPr baseColWidth="10" defaultColWidth="45.7109375" defaultRowHeight="12.75" x14ac:dyDescent="0.2"/>
  <cols>
    <col min="1" max="1" width="1.7109375" style="1" customWidth="1"/>
    <col min="2" max="2" width="29.7109375" style="1" customWidth="1"/>
    <col min="3" max="3" width="9.7109375" style="24" customWidth="1"/>
    <col min="4" max="4" width="10.7109375" style="25" customWidth="1"/>
    <col min="5" max="6" width="9.7109375" style="1" customWidth="1"/>
    <col min="7" max="7" width="12.42578125" style="1" customWidth="1"/>
    <col min="8" max="8" width="10.7109375" style="2" customWidth="1"/>
    <col min="9" max="9" width="11.42578125" style="2" customWidth="1"/>
    <col min="10" max="11" width="11.42578125" style="1" customWidth="1"/>
    <col min="12" max="12" width="20.42578125" style="1" customWidth="1"/>
    <col min="13" max="250" width="11.42578125" style="1" customWidth="1"/>
    <col min="251" max="253" width="1.7109375" style="1" customWidth="1"/>
    <col min="254" max="16384" width="45.7109375" style="1"/>
  </cols>
  <sheetData>
    <row r="1" spans="1:10" ht="17.100000000000001" customHeight="1" x14ac:dyDescent="0.2">
      <c r="A1" s="36" t="s">
        <v>29</v>
      </c>
      <c r="B1" s="36"/>
      <c r="C1" s="36"/>
      <c r="D1" s="36"/>
      <c r="E1" s="36"/>
      <c r="F1" s="36"/>
      <c r="G1" s="36"/>
      <c r="H1" s="36"/>
    </row>
    <row r="2" spans="1:10" ht="17.100000000000001" customHeight="1" x14ac:dyDescent="0.2">
      <c r="A2" s="37" t="s">
        <v>28</v>
      </c>
      <c r="B2" s="37"/>
      <c r="C2" s="37"/>
      <c r="D2" s="37"/>
      <c r="E2" s="37"/>
      <c r="F2" s="37"/>
      <c r="G2" s="37"/>
      <c r="H2" s="37"/>
    </row>
    <row r="3" spans="1:10" ht="12.2" customHeight="1" x14ac:dyDescent="0.2">
      <c r="A3" s="2"/>
      <c r="B3" s="32"/>
      <c r="C3" s="33"/>
      <c r="D3" s="34"/>
      <c r="E3" s="32"/>
      <c r="F3" s="32"/>
      <c r="G3" s="32"/>
      <c r="H3" s="32"/>
    </row>
    <row r="4" spans="1:10" ht="22.5" customHeight="1" x14ac:dyDescent="0.2">
      <c r="A4" s="38" t="s">
        <v>27</v>
      </c>
      <c r="B4" s="38"/>
      <c r="C4" s="38" t="s">
        <v>0</v>
      </c>
      <c r="D4" s="38"/>
      <c r="E4" s="38"/>
      <c r="F4" s="38"/>
      <c r="G4" s="38"/>
      <c r="H4" s="38"/>
    </row>
    <row r="5" spans="1:10" ht="22.5" customHeight="1" x14ac:dyDescent="0.2">
      <c r="A5" s="38"/>
      <c r="B5" s="38"/>
      <c r="C5" s="38" t="s">
        <v>1</v>
      </c>
      <c r="D5" s="39" t="s">
        <v>2</v>
      </c>
      <c r="E5" s="38" t="s">
        <v>3</v>
      </c>
      <c r="F5" s="38"/>
      <c r="G5" s="38" t="s">
        <v>4</v>
      </c>
      <c r="H5" s="38"/>
    </row>
    <row r="6" spans="1:10" ht="30" customHeight="1" x14ac:dyDescent="0.2">
      <c r="A6" s="38"/>
      <c r="B6" s="38"/>
      <c r="C6" s="38"/>
      <c r="D6" s="39"/>
      <c r="E6" s="35" t="s">
        <v>5</v>
      </c>
      <c r="F6" s="35" t="s">
        <v>6</v>
      </c>
      <c r="G6" s="35" t="s">
        <v>7</v>
      </c>
      <c r="H6" s="35" t="s">
        <v>8</v>
      </c>
    </row>
    <row r="7" spans="1:10" ht="12.2" customHeight="1" x14ac:dyDescent="0.2">
      <c r="A7" s="3"/>
      <c r="B7" s="4"/>
      <c r="C7" s="5"/>
      <c r="D7" s="6"/>
      <c r="E7" s="7"/>
      <c r="F7" s="7"/>
      <c r="G7" s="8"/>
      <c r="H7" s="8"/>
    </row>
    <row r="8" spans="1:10" s="11" customFormat="1" ht="22.5" customHeight="1" x14ac:dyDescent="0.2">
      <c r="A8" s="36" t="s">
        <v>9</v>
      </c>
      <c r="B8" s="36"/>
      <c r="C8" s="9">
        <f>SUM(C9,C12,C16,C21,C27,C31)</f>
        <v>28751</v>
      </c>
      <c r="D8" s="31">
        <f t="shared" ref="D8:H8" si="0">SUM(D9,D12,D16,D21,D27,D31)</f>
        <v>99.999999999999986</v>
      </c>
      <c r="E8" s="9">
        <f t="shared" si="0"/>
        <v>18872</v>
      </c>
      <c r="F8" s="9">
        <f t="shared" si="0"/>
        <v>9879</v>
      </c>
      <c r="G8" s="9">
        <f t="shared" si="0"/>
        <v>18485</v>
      </c>
      <c r="H8" s="30">
        <f t="shared" si="0"/>
        <v>10266</v>
      </c>
      <c r="I8" s="2"/>
      <c r="J8" s="29"/>
    </row>
    <row r="9" spans="1:10" ht="21" customHeight="1" x14ac:dyDescent="0.2">
      <c r="A9" s="1" t="s">
        <v>10</v>
      </c>
      <c r="C9" s="9">
        <f>SUM(C10:C11)</f>
        <v>5913</v>
      </c>
      <c r="D9" s="10">
        <f t="shared" ref="D9:H9" si="1">SUM(D10:D11)</f>
        <v>20.566241174220025</v>
      </c>
      <c r="E9" s="9">
        <f t="shared" si="1"/>
        <v>3270</v>
      </c>
      <c r="F9" s="9">
        <f t="shared" si="1"/>
        <v>2643</v>
      </c>
      <c r="G9" s="9">
        <f t="shared" si="1"/>
        <v>3195</v>
      </c>
      <c r="H9" s="30">
        <f t="shared" si="1"/>
        <v>2718</v>
      </c>
    </row>
    <row r="10" spans="1:10" ht="16.5" customHeight="1" x14ac:dyDescent="0.2">
      <c r="B10" s="1" t="s">
        <v>11</v>
      </c>
      <c r="C10" s="9">
        <v>5609</v>
      </c>
      <c r="D10" s="13">
        <f>C10/$C$8*100</f>
        <v>19.508886647420958</v>
      </c>
      <c r="E10" s="14">
        <v>3101</v>
      </c>
      <c r="F10" s="14">
        <v>2508</v>
      </c>
      <c r="G10" s="14">
        <v>3006</v>
      </c>
      <c r="H10" s="15">
        <v>2603</v>
      </c>
    </row>
    <row r="11" spans="1:10" ht="16.5" customHeight="1" x14ac:dyDescent="0.2">
      <c r="B11" s="1" t="s">
        <v>12</v>
      </c>
      <c r="C11" s="9">
        <v>304</v>
      </c>
      <c r="D11" s="13">
        <f>C11/$C$8*100</f>
        <v>1.0573545267990678</v>
      </c>
      <c r="E11" s="14">
        <v>169</v>
      </c>
      <c r="F11" s="14">
        <v>135</v>
      </c>
      <c r="G11" s="14">
        <v>189</v>
      </c>
      <c r="H11" s="15">
        <v>115</v>
      </c>
    </row>
    <row r="12" spans="1:10" ht="21" customHeight="1" x14ac:dyDescent="0.2">
      <c r="A12" s="1" t="s">
        <v>13</v>
      </c>
      <c r="C12" s="9">
        <f>SUM(C13:C15)</f>
        <v>3152</v>
      </c>
      <c r="D12" s="10">
        <f t="shared" ref="D12:H12" si="2">SUM(D13:D15)</f>
        <v>10.963096935758756</v>
      </c>
      <c r="E12" s="9">
        <f t="shared" si="2"/>
        <v>2626</v>
      </c>
      <c r="F12" s="9">
        <f t="shared" si="2"/>
        <v>526</v>
      </c>
      <c r="G12" s="9">
        <f t="shared" si="2"/>
        <v>1902</v>
      </c>
      <c r="H12" s="30">
        <f t="shared" si="2"/>
        <v>1250</v>
      </c>
    </row>
    <row r="13" spans="1:10" ht="16.5" customHeight="1" x14ac:dyDescent="0.2">
      <c r="B13" s="1" t="s">
        <v>14</v>
      </c>
      <c r="C13" s="9">
        <v>911</v>
      </c>
      <c r="D13" s="13">
        <f t="shared" ref="D13:D15" si="3">C13/$C$8*100</f>
        <v>3.1685854405064169</v>
      </c>
      <c r="E13" s="14">
        <v>754</v>
      </c>
      <c r="F13" s="14">
        <v>157</v>
      </c>
      <c r="G13" s="14">
        <v>417</v>
      </c>
      <c r="H13" s="15">
        <v>494</v>
      </c>
    </row>
    <row r="14" spans="1:10" ht="16.5" customHeight="1" x14ac:dyDescent="0.2">
      <c r="B14" s="1" t="s">
        <v>11</v>
      </c>
      <c r="C14" s="9">
        <v>2184</v>
      </c>
      <c r="D14" s="13">
        <f t="shared" si="3"/>
        <v>7.5962575214775132</v>
      </c>
      <c r="E14" s="14">
        <v>1825</v>
      </c>
      <c r="F14" s="14">
        <v>359</v>
      </c>
      <c r="G14" s="14">
        <v>1440</v>
      </c>
      <c r="H14" s="15">
        <v>744</v>
      </c>
    </row>
    <row r="15" spans="1:10" ht="16.5" customHeight="1" x14ac:dyDescent="0.2">
      <c r="B15" s="1" t="s">
        <v>12</v>
      </c>
      <c r="C15" s="9">
        <v>57</v>
      </c>
      <c r="D15" s="13">
        <f t="shared" si="3"/>
        <v>0.19825397377482523</v>
      </c>
      <c r="E15" s="14">
        <v>47</v>
      </c>
      <c r="F15" s="14">
        <v>10</v>
      </c>
      <c r="G15" s="14">
        <v>45</v>
      </c>
      <c r="H15" s="15">
        <v>12</v>
      </c>
    </row>
    <row r="16" spans="1:10" ht="21" customHeight="1" x14ac:dyDescent="0.2">
      <c r="A16" s="1" t="s">
        <v>15</v>
      </c>
      <c r="B16" s="16"/>
      <c r="C16" s="9">
        <f>SUM(C17:C20)</f>
        <v>6585</v>
      </c>
      <c r="D16" s="10">
        <f t="shared" ref="D16:H16" si="4">SUM(D17:D20)</f>
        <v>22.903551180828494</v>
      </c>
      <c r="E16" s="9">
        <f t="shared" si="4"/>
        <v>3010</v>
      </c>
      <c r="F16" s="9">
        <f t="shared" si="4"/>
        <v>3575</v>
      </c>
      <c r="G16" s="9">
        <f t="shared" si="4"/>
        <v>4450</v>
      </c>
      <c r="H16" s="30">
        <f t="shared" si="4"/>
        <v>2135</v>
      </c>
    </row>
    <row r="17" spans="1:8" ht="16.5" customHeight="1" x14ac:dyDescent="0.2">
      <c r="B17" s="1" t="s">
        <v>11</v>
      </c>
      <c r="C17" s="9">
        <v>6011</v>
      </c>
      <c r="D17" s="13">
        <f t="shared" ref="D17:D20" si="5">C17/$C$8*100</f>
        <v>20.907098883517094</v>
      </c>
      <c r="E17" s="12">
        <v>2788</v>
      </c>
      <c r="F17" s="12">
        <v>3223</v>
      </c>
      <c r="G17" s="12">
        <v>4059</v>
      </c>
      <c r="H17" s="17">
        <v>1952</v>
      </c>
    </row>
    <row r="18" spans="1:8" ht="16.5" customHeight="1" x14ac:dyDescent="0.2">
      <c r="B18" s="1" t="s">
        <v>16</v>
      </c>
      <c r="C18" s="9">
        <v>159</v>
      </c>
      <c r="D18" s="13">
        <f t="shared" si="5"/>
        <v>0.5530242426350388</v>
      </c>
      <c r="E18" s="12">
        <v>61</v>
      </c>
      <c r="F18" s="12">
        <v>98</v>
      </c>
      <c r="G18" s="12">
        <v>137</v>
      </c>
      <c r="H18" s="17">
        <v>22</v>
      </c>
    </row>
    <row r="19" spans="1:8" ht="16.5" customHeight="1" x14ac:dyDescent="0.2">
      <c r="B19" s="1" t="s">
        <v>12</v>
      </c>
      <c r="C19" s="9">
        <v>400</v>
      </c>
      <c r="D19" s="13">
        <f t="shared" si="5"/>
        <v>1.391255956314563</v>
      </c>
      <c r="E19" s="12">
        <v>153</v>
      </c>
      <c r="F19" s="12">
        <v>247</v>
      </c>
      <c r="G19" s="12">
        <v>239</v>
      </c>
      <c r="H19" s="17">
        <v>161</v>
      </c>
    </row>
    <row r="20" spans="1:8" ht="16.5" customHeight="1" x14ac:dyDescent="0.2">
      <c r="B20" s="1" t="s">
        <v>17</v>
      </c>
      <c r="C20" s="9">
        <v>15</v>
      </c>
      <c r="D20" s="13">
        <f t="shared" si="5"/>
        <v>5.2172098361796107E-2</v>
      </c>
      <c r="E20" s="12">
        <v>8</v>
      </c>
      <c r="F20" s="12">
        <v>7</v>
      </c>
      <c r="G20" s="12">
        <v>15</v>
      </c>
      <c r="H20" s="17" t="s">
        <v>18</v>
      </c>
    </row>
    <row r="21" spans="1:8" ht="21" customHeight="1" x14ac:dyDescent="0.2">
      <c r="A21" s="18" t="s">
        <v>19</v>
      </c>
      <c r="C21" s="9">
        <f>SUM(C22:C25)</f>
        <v>3989</v>
      </c>
      <c r="D21" s="10">
        <f t="shared" ref="D21:H21" si="6">SUM(D22:D25)</f>
        <v>13.874300024346978</v>
      </c>
      <c r="E21" s="9">
        <f t="shared" si="6"/>
        <v>3193</v>
      </c>
      <c r="F21" s="9">
        <f t="shared" si="6"/>
        <v>796</v>
      </c>
      <c r="G21" s="9">
        <f t="shared" si="6"/>
        <v>2926</v>
      </c>
      <c r="H21" s="30">
        <f t="shared" si="6"/>
        <v>1063</v>
      </c>
    </row>
    <row r="22" spans="1:8" ht="16.5" customHeight="1" x14ac:dyDescent="0.2">
      <c r="B22" s="1" t="s">
        <v>14</v>
      </c>
      <c r="C22" s="9">
        <v>187</v>
      </c>
      <c r="D22" s="13">
        <f t="shared" ref="D22:D25" si="7">C22/$C$8*100</f>
        <v>0.65041215957705822</v>
      </c>
      <c r="E22" s="14">
        <v>149</v>
      </c>
      <c r="F22" s="14">
        <v>38</v>
      </c>
      <c r="G22" s="14">
        <v>187</v>
      </c>
      <c r="H22" s="15">
        <v>0</v>
      </c>
    </row>
    <row r="23" spans="1:8" ht="16.5" customHeight="1" x14ac:dyDescent="0.2">
      <c r="B23" s="1" t="s">
        <v>11</v>
      </c>
      <c r="C23" s="9">
        <v>3642</v>
      </c>
      <c r="D23" s="13">
        <f t="shared" si="7"/>
        <v>12.667385482244095</v>
      </c>
      <c r="E23" s="12">
        <v>2929</v>
      </c>
      <c r="F23" s="12">
        <v>713</v>
      </c>
      <c r="G23" s="12">
        <v>2616</v>
      </c>
      <c r="H23" s="17">
        <v>1026</v>
      </c>
    </row>
    <row r="24" spans="1:8" ht="16.5" customHeight="1" x14ac:dyDescent="0.2">
      <c r="B24" s="1" t="s">
        <v>16</v>
      </c>
      <c r="C24" s="9">
        <v>10</v>
      </c>
      <c r="D24" s="13">
        <f t="shared" si="7"/>
        <v>3.4781398907864074E-2</v>
      </c>
      <c r="E24" s="12">
        <v>7</v>
      </c>
      <c r="F24" s="12">
        <v>3</v>
      </c>
      <c r="G24" s="12">
        <v>6</v>
      </c>
      <c r="H24" s="17">
        <v>4</v>
      </c>
    </row>
    <row r="25" spans="1:8" ht="16.5" customHeight="1" x14ac:dyDescent="0.2">
      <c r="B25" s="1" t="s">
        <v>12</v>
      </c>
      <c r="C25" s="9">
        <v>150</v>
      </c>
      <c r="D25" s="13">
        <f t="shared" si="7"/>
        <v>0.52172098361796115</v>
      </c>
      <c r="E25" s="12">
        <v>108</v>
      </c>
      <c r="F25" s="12">
        <v>42</v>
      </c>
      <c r="G25" s="12">
        <v>117</v>
      </c>
      <c r="H25" s="17">
        <v>33</v>
      </c>
    </row>
    <row r="26" spans="1:8" ht="21" customHeight="1" x14ac:dyDescent="0.2">
      <c r="A26" s="1" t="s">
        <v>25</v>
      </c>
      <c r="B26" s="16"/>
      <c r="C26" s="9"/>
      <c r="D26" s="10"/>
      <c r="E26" s="9"/>
      <c r="F26" s="9"/>
      <c r="G26" s="9"/>
      <c r="H26" s="30"/>
    </row>
    <row r="27" spans="1:8" ht="14.1" customHeight="1" x14ac:dyDescent="0.2">
      <c r="A27" s="1" t="s">
        <v>26</v>
      </c>
      <c r="B27" s="16"/>
      <c r="C27" s="9">
        <f>SUM(C28:C30)</f>
        <v>7604</v>
      </c>
      <c r="D27" s="31">
        <f t="shared" ref="D27:H27" si="8">SUM(D28:D30)</f>
        <v>26.447775729539842</v>
      </c>
      <c r="E27" s="9">
        <f t="shared" si="8"/>
        <v>6148</v>
      </c>
      <c r="F27" s="9">
        <f t="shared" si="8"/>
        <v>1456</v>
      </c>
      <c r="G27" s="9">
        <f t="shared" si="8"/>
        <v>5230</v>
      </c>
      <c r="H27" s="30">
        <f t="shared" si="8"/>
        <v>2374</v>
      </c>
    </row>
    <row r="28" spans="1:8" ht="16.5" customHeight="1" x14ac:dyDescent="0.2">
      <c r="B28" s="16" t="s">
        <v>14</v>
      </c>
      <c r="C28" s="9">
        <v>81</v>
      </c>
      <c r="D28" s="13">
        <f t="shared" ref="D28:D30" si="9">C28/$C$8*100</f>
        <v>0.28172933115369903</v>
      </c>
      <c r="E28" s="14">
        <v>58</v>
      </c>
      <c r="F28" s="14">
        <v>23</v>
      </c>
      <c r="G28" s="14">
        <v>81</v>
      </c>
      <c r="H28" s="15">
        <v>0</v>
      </c>
    </row>
    <row r="29" spans="1:8" ht="16.5" customHeight="1" x14ac:dyDescent="0.2">
      <c r="B29" s="1" t="s">
        <v>11</v>
      </c>
      <c r="C29" s="9">
        <v>7147</v>
      </c>
      <c r="D29" s="13">
        <f t="shared" si="9"/>
        <v>24.858265799450454</v>
      </c>
      <c r="E29" s="14">
        <v>5823</v>
      </c>
      <c r="F29" s="14">
        <v>1324</v>
      </c>
      <c r="G29" s="14">
        <v>4815</v>
      </c>
      <c r="H29" s="15">
        <v>2332</v>
      </c>
    </row>
    <row r="30" spans="1:8" ht="16.5" customHeight="1" x14ac:dyDescent="0.2">
      <c r="B30" s="1" t="s">
        <v>12</v>
      </c>
      <c r="C30" s="9">
        <v>376</v>
      </c>
      <c r="D30" s="13">
        <f t="shared" si="9"/>
        <v>1.3077805989356892</v>
      </c>
      <c r="E30" s="12">
        <v>267</v>
      </c>
      <c r="F30" s="12">
        <v>109</v>
      </c>
      <c r="G30" s="12">
        <v>334</v>
      </c>
      <c r="H30" s="17">
        <v>42</v>
      </c>
    </row>
    <row r="31" spans="1:8" ht="21" customHeight="1" x14ac:dyDescent="0.2">
      <c r="A31" s="1" t="s">
        <v>20</v>
      </c>
      <c r="B31" s="16"/>
      <c r="C31" s="9">
        <f>SUM(C32:C34)</f>
        <v>1508</v>
      </c>
      <c r="D31" s="10">
        <f t="shared" ref="D31:H31" si="10">SUM(D32:D34)</f>
        <v>5.2450349553059024</v>
      </c>
      <c r="E31" s="9">
        <f t="shared" si="10"/>
        <v>625</v>
      </c>
      <c r="F31" s="9">
        <f t="shared" si="10"/>
        <v>883</v>
      </c>
      <c r="G31" s="9">
        <f t="shared" si="10"/>
        <v>782</v>
      </c>
      <c r="H31" s="30">
        <f t="shared" si="10"/>
        <v>726</v>
      </c>
    </row>
    <row r="32" spans="1:8" ht="16.5" customHeight="1" x14ac:dyDescent="0.2">
      <c r="B32" s="1" t="s">
        <v>11</v>
      </c>
      <c r="C32" s="9">
        <v>1218</v>
      </c>
      <c r="D32" s="13">
        <f t="shared" ref="D32:D34" si="11">C32/$C$8*100</f>
        <v>4.2363743869778441</v>
      </c>
      <c r="E32" s="12">
        <v>492</v>
      </c>
      <c r="F32" s="12">
        <v>726</v>
      </c>
      <c r="G32" s="12">
        <v>571</v>
      </c>
      <c r="H32" s="17">
        <v>647</v>
      </c>
    </row>
    <row r="33" spans="1:8" ht="16.5" customHeight="1" x14ac:dyDescent="0.2">
      <c r="B33" s="1" t="s">
        <v>12</v>
      </c>
      <c r="C33" s="9">
        <v>262</v>
      </c>
      <c r="D33" s="13">
        <f t="shared" si="11"/>
        <v>0.91127265138603886</v>
      </c>
      <c r="E33" s="12">
        <v>124</v>
      </c>
      <c r="F33" s="12">
        <v>138</v>
      </c>
      <c r="G33" s="12">
        <v>183</v>
      </c>
      <c r="H33" s="17">
        <v>79</v>
      </c>
    </row>
    <row r="34" spans="1:8" ht="16.5" customHeight="1" x14ac:dyDescent="0.2">
      <c r="B34" s="1" t="s">
        <v>17</v>
      </c>
      <c r="C34" s="9">
        <v>28</v>
      </c>
      <c r="D34" s="13">
        <f t="shared" si="11"/>
        <v>9.7387916942019412E-2</v>
      </c>
      <c r="E34" s="12">
        <v>9</v>
      </c>
      <c r="F34" s="12">
        <v>19</v>
      </c>
      <c r="G34" s="12">
        <v>28</v>
      </c>
      <c r="H34" s="17" t="s">
        <v>18</v>
      </c>
    </row>
    <row r="35" spans="1:8" ht="12.2" customHeight="1" x14ac:dyDescent="0.2">
      <c r="A35" s="19"/>
      <c r="B35" s="19"/>
      <c r="C35" s="20"/>
      <c r="D35" s="21"/>
      <c r="E35" s="22"/>
      <c r="F35" s="23"/>
      <c r="G35" s="22"/>
      <c r="H35" s="23"/>
    </row>
    <row r="36" spans="1:8" ht="12.2" customHeight="1" x14ac:dyDescent="0.2">
      <c r="E36" s="26"/>
      <c r="F36" s="26"/>
      <c r="G36" s="26"/>
      <c r="H36" s="27"/>
    </row>
    <row r="37" spans="1:8" ht="16.5" customHeight="1" x14ac:dyDescent="0.2">
      <c r="A37" s="1" t="s">
        <v>21</v>
      </c>
    </row>
    <row r="38" spans="1:8" ht="16.5" customHeight="1" x14ac:dyDescent="0.2">
      <c r="A38" s="28" t="s">
        <v>22</v>
      </c>
    </row>
    <row r="39" spans="1:8" ht="16.5" customHeight="1" x14ac:dyDescent="0.2">
      <c r="A39" s="1" t="s">
        <v>23</v>
      </c>
    </row>
    <row r="40" spans="1:8" ht="16.5" customHeight="1" x14ac:dyDescent="0.2">
      <c r="A40" s="1" t="s">
        <v>24</v>
      </c>
    </row>
  </sheetData>
  <mergeCells count="9">
    <mergeCell ref="A8:B8"/>
    <mergeCell ref="A1:H1"/>
    <mergeCell ref="A2:H2"/>
    <mergeCell ref="A4:B6"/>
    <mergeCell ref="C4:H4"/>
    <mergeCell ref="C5:C6"/>
    <mergeCell ref="D5:D6"/>
    <mergeCell ref="E5:F5"/>
    <mergeCell ref="G5:H5"/>
  </mergeCells>
  <printOptions horizontalCentered="1"/>
  <pageMargins left="0.70866141732283472" right="0.70866141732283472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9(2024)</vt:lpstr>
      <vt:lpstr>'9(2024)'!Títulos_a_imprimir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2025-11-07T16:48:48Z</cp:lastPrinted>
  <dcterms:created xsi:type="dcterms:W3CDTF">2025-09-02T16:50:13Z</dcterms:created>
  <dcterms:modified xsi:type="dcterms:W3CDTF">2025-11-26T15:52:58Z</dcterms:modified>
</cp:coreProperties>
</file>